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ehle\Documents\FreeWave (local)\PROD Documents\Reference\IO\"/>
    </mc:Choice>
  </mc:AlternateContent>
  <xr:revisionPtr revIDLastSave="0" documentId="8_{2109A55E-FD34-46E9-9415-17402A19E076}" xr6:coauthVersionLast="46" xr6:coauthVersionMax="46" xr10:uidLastSave="{00000000-0000-0000-0000-000000000000}"/>
  <bookViews>
    <workbookView xWindow="1116" yWindow="1116" windowWidth="20436" windowHeight="11136" xr2:uid="{00000000-000D-0000-FFFF-FFFF00000000}"/>
  </bookViews>
  <sheets>
    <sheet name="FGRIO-FGR2IO serie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6" i="1"/>
  <c r="E38" i="1" l="1"/>
  <c r="G38" i="1" s="1"/>
  <c r="E37" i="1"/>
  <c r="G37" i="1" s="1"/>
  <c r="E36" i="1"/>
  <c r="G36" i="1" s="1"/>
  <c r="G32" i="1"/>
  <c r="G33" i="1"/>
  <c r="G30" i="1"/>
  <c r="G29" i="1"/>
  <c r="G27" i="1"/>
  <c r="G26" i="1"/>
  <c r="G16" i="1"/>
  <c r="G19" i="1" s="1"/>
  <c r="G17" i="1"/>
  <c r="G21" i="1"/>
  <c r="G24" i="1" s="1"/>
  <c r="G22" i="1"/>
  <c r="G10" i="1"/>
  <c r="G11" i="1"/>
  <c r="G5" i="1"/>
  <c r="G4" i="1"/>
  <c r="G8" i="1" s="1"/>
  <c r="I10" i="1" l="1"/>
  <c r="G14" i="1"/>
  <c r="I4" i="1"/>
</calcChain>
</file>

<file path=xl/sharedStrings.xml><?xml version="1.0" encoding="utf-8"?>
<sst xmlns="http://schemas.openxmlformats.org/spreadsheetml/2006/main" count="95" uniqueCount="36">
  <si>
    <t>User Inputs</t>
  </si>
  <si>
    <t>Scale Factor</t>
  </si>
  <si>
    <t>Unit of measure</t>
  </si>
  <si>
    <t>VDC</t>
  </si>
  <si>
    <t>Volts</t>
  </si>
  <si>
    <t>Register value</t>
  </si>
  <si>
    <t>Register Value</t>
  </si>
  <si>
    <t>Input Voltage (30009)</t>
  </si>
  <si>
    <t>Analog In-put 4 (30017)</t>
  </si>
  <si>
    <t>Analog In-put 3 (30016)</t>
  </si>
  <si>
    <t>Analog Output (40007)</t>
  </si>
  <si>
    <t>Amps</t>
  </si>
  <si>
    <t>Milli Amps</t>
  </si>
  <si>
    <t>Holding</t>
  </si>
  <si>
    <t>Conversions</t>
  </si>
  <si>
    <t>Milli (mV)</t>
  </si>
  <si>
    <t>Micro (uV)</t>
  </si>
  <si>
    <t>Nano (nV)</t>
  </si>
  <si>
    <t>Input</t>
  </si>
  <si>
    <t>In a calculator multiply the appropriate value below by the value in the Modbus register</t>
  </si>
  <si>
    <t>Enter Value of user manual here&gt;</t>
  </si>
  <si>
    <t>Register Type</t>
  </si>
  <si>
    <t>Analog In-put 1 (30002 lsb)</t>
  </si>
  <si>
    <t>Analog In-put 1 (30001 msb)</t>
  </si>
  <si>
    <t>Analog In-put 2 (30003 msb)</t>
  </si>
  <si>
    <t>Analog In-put 2 (30004 lsb)</t>
  </si>
  <si>
    <t>16bit Result</t>
  </si>
  <si>
    <t>20bit Result</t>
  </si>
  <si>
    <t>Register discription/register</t>
  </si>
  <si>
    <t>Resistor Value</t>
  </si>
  <si>
    <t>Ohms</t>
  </si>
  <si>
    <t>Miliamps</t>
  </si>
  <si>
    <t>Conversion AI 1</t>
  </si>
  <si>
    <t>Conversion AI 2</t>
  </si>
  <si>
    <t>Conversion AI 3</t>
  </si>
  <si>
    <t>Conversion AI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</si>
</sst>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0000"/>
    <numFmt numFmtId="165" formatCode="0.0000000000"/>
    <numFmt numFmtId="166" formatCode="0.000000000000"/>
    <numFmt numFmtId="167" formatCode="0.0000000000000"/>
    <numFmt numFmtId="168" formatCode="0.0000"/>
    <numFmt numFmtId="169" formatCode="0.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2" borderId="0" xfId="0" applyFill="1"/>
    <xf numFmtId="2" fontId="0" fillId="3" borderId="0" xfId="0" applyNumberFormat="1" applyFill="1"/>
    <xf numFmtId="1" fontId="0" fillId="3" borderId="0" xfId="0" applyNumberFormat="1" applyFill="1"/>
    <xf numFmtId="0" fontId="0" fillId="3" borderId="0" xfId="0" applyFill="1"/>
    <xf numFmtId="166" fontId="0" fillId="3" borderId="0" xfId="0" applyNumberFormat="1" applyFill="1"/>
    <xf numFmtId="0" fontId="0" fillId="0" borderId="0" xfId="0" applyFill="1"/>
    <xf numFmtId="167" fontId="0" fillId="3" borderId="0" xfId="0" applyNumberFormat="1" applyFill="1"/>
    <xf numFmtId="167" fontId="0" fillId="0" borderId="0" xfId="0" applyNumberFormat="1"/>
    <xf numFmtId="168" fontId="0" fillId="3" borderId="0" xfId="0" applyNumberFormat="1" applyFill="1"/>
    <xf numFmtId="164" fontId="0" fillId="3" borderId="0" xfId="0" applyNumberFormat="1" applyFill="1"/>
    <xf numFmtId="165" fontId="0" fillId="3" borderId="0" xfId="0" applyNumberFormat="1" applyFill="1"/>
    <xf numFmtId="169" fontId="0" fillId="0" borderId="0" xfId="0" applyNumberFormat="1"/>
    <xf numFmtId="166" fontId="0" fillId="0" borderId="0" xfId="0" applyNumberFormat="1" applyFill="1"/>
    <xf numFmtId="0" fontId="0" fillId="4" borderId="0" xfId="0" applyFill="1"/>
    <xf numFmtId="167" fontId="0" fillId="4" borderId="0" xfId="0" applyNumberFormat="1" applyFill="1"/>
    <xf numFmtId="1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38"/>
  <sheetViews>
    <sheetView tabSelected="1" workbookViewId="0">
      <selection activeCell="C36" sqref="C36"/>
    </sheetView>
  </sheetViews>
  <sheetFormatPr defaultRowHeight="14.4" x14ac:dyDescent="0.3"/>
  <cols>
    <col min="1" max="1" width="14.33203125" customWidth="1"/>
    <col min="2" max="2" width="30" customWidth="1"/>
    <col min="3" max="3" width="11.109375" bestFit="1" customWidth="1"/>
    <col min="4" max="4" width="13.6640625" bestFit="1" customWidth="1"/>
    <col min="5" max="5" width="25.33203125" customWidth="1"/>
    <col min="6" max="6" width="15.44140625" bestFit="1" customWidth="1"/>
    <col min="7" max="7" width="23" customWidth="1"/>
    <col min="8" max="8" width="14" bestFit="1" customWidth="1"/>
    <col min="9" max="9" width="14.6640625" bestFit="1" customWidth="1"/>
    <col min="15" max="15" width="14.6640625" bestFit="1" customWidth="1"/>
  </cols>
  <sheetData>
    <row r="3" spans="1:10" s="1" customFormat="1" x14ac:dyDescent="0.3">
      <c r="A3" s="1" t="s">
        <v>21</v>
      </c>
      <c r="B3" s="1" t="s">
        <v>28</v>
      </c>
      <c r="C3" s="1" t="s">
        <v>0</v>
      </c>
      <c r="E3" s="1" t="s">
        <v>1</v>
      </c>
      <c r="F3" s="1" t="s">
        <v>2</v>
      </c>
      <c r="G3" s="1" t="s">
        <v>26</v>
      </c>
      <c r="I3" s="1" t="s">
        <v>27</v>
      </c>
    </row>
    <row r="4" spans="1:10" x14ac:dyDescent="0.3">
      <c r="A4" t="s">
        <v>18</v>
      </c>
      <c r="B4" t="s">
        <v>23</v>
      </c>
      <c r="C4" s="6"/>
      <c r="D4" t="s">
        <v>5</v>
      </c>
      <c r="E4" s="3">
        <v>1.5258700000000001E-4</v>
      </c>
      <c r="F4" t="s">
        <v>4</v>
      </c>
      <c r="G4" s="15">
        <f>E4*C4</f>
        <v>0</v>
      </c>
      <c r="H4" t="s">
        <v>4</v>
      </c>
      <c r="I4" s="14">
        <f>G4+G6</f>
        <v>0</v>
      </c>
      <c r="J4" t="s">
        <v>4</v>
      </c>
    </row>
    <row r="5" spans="1:10" x14ac:dyDescent="0.3">
      <c r="C5" s="6"/>
      <c r="D5" t="s">
        <v>3</v>
      </c>
      <c r="E5">
        <v>1.5258700000000001E-4</v>
      </c>
      <c r="F5" t="s">
        <v>4</v>
      </c>
      <c r="G5" s="8">
        <f>C5/E5</f>
        <v>0</v>
      </c>
      <c r="H5" t="s">
        <v>6</v>
      </c>
    </row>
    <row r="6" spans="1:10" x14ac:dyDescent="0.3">
      <c r="B6" t="s">
        <v>22</v>
      </c>
      <c r="C6" s="6"/>
      <c r="D6" t="s">
        <v>5</v>
      </c>
      <c r="E6" s="13">
        <v>2.3282999999999999E-9</v>
      </c>
      <c r="F6" t="s">
        <v>4</v>
      </c>
      <c r="G6" s="10">
        <f>E6*C6</f>
        <v>0</v>
      </c>
      <c r="H6" t="s">
        <v>4</v>
      </c>
    </row>
    <row r="7" spans="1:10" x14ac:dyDescent="0.3">
      <c r="C7" s="11"/>
      <c r="E7" s="13"/>
      <c r="G7" s="18"/>
    </row>
    <row r="8" spans="1:10" x14ac:dyDescent="0.3">
      <c r="A8" s="19" t="s">
        <v>32</v>
      </c>
      <c r="B8" s="19" t="s">
        <v>29</v>
      </c>
      <c r="C8" s="6">
        <v>249</v>
      </c>
      <c r="D8" s="19" t="s">
        <v>30</v>
      </c>
      <c r="E8" s="20"/>
      <c r="F8" s="19"/>
      <c r="G8" s="7">
        <f>(G4/C8)*1000</f>
        <v>0</v>
      </c>
      <c r="H8" s="19" t="s">
        <v>31</v>
      </c>
      <c r="I8" s="19"/>
    </row>
    <row r="9" spans="1:10" x14ac:dyDescent="0.3">
      <c r="G9" s="2"/>
    </row>
    <row r="10" spans="1:10" x14ac:dyDescent="0.3">
      <c r="A10" t="s">
        <v>18</v>
      </c>
      <c r="B10" t="s">
        <v>24</v>
      </c>
      <c r="C10" s="6"/>
      <c r="D10" t="s">
        <v>5</v>
      </c>
      <c r="E10" s="3">
        <v>1.5258700000000001E-4</v>
      </c>
      <c r="F10" t="s">
        <v>4</v>
      </c>
      <c r="G10" s="15">
        <f>E10*C10</f>
        <v>0</v>
      </c>
      <c r="H10" t="s">
        <v>4</v>
      </c>
      <c r="I10" s="14">
        <f>G10+G12</f>
        <v>0</v>
      </c>
      <c r="J10" t="s">
        <v>4</v>
      </c>
    </row>
    <row r="11" spans="1:10" x14ac:dyDescent="0.3">
      <c r="C11" s="6"/>
      <c r="D11" t="s">
        <v>3</v>
      </c>
      <c r="E11">
        <v>1.5258700000000001E-4</v>
      </c>
      <c r="F11" t="s">
        <v>4</v>
      </c>
      <c r="G11" s="8">
        <f>C11/E11</f>
        <v>0</v>
      </c>
      <c r="H11" t="s">
        <v>6</v>
      </c>
    </row>
    <row r="12" spans="1:10" x14ac:dyDescent="0.3">
      <c r="B12" t="s">
        <v>25</v>
      </c>
      <c r="C12" s="6"/>
      <c r="D12" t="s">
        <v>5</v>
      </c>
      <c r="E12" s="13">
        <v>2.3282999999999999E-9</v>
      </c>
      <c r="F12" t="s">
        <v>4</v>
      </c>
      <c r="G12" s="10">
        <f>E12*C12</f>
        <v>0</v>
      </c>
      <c r="H12" t="s">
        <v>4</v>
      </c>
    </row>
    <row r="13" spans="1:10" x14ac:dyDescent="0.3">
      <c r="C13" s="11"/>
      <c r="E13" s="13"/>
      <c r="G13" s="18"/>
    </row>
    <row r="14" spans="1:10" x14ac:dyDescent="0.3">
      <c r="A14" s="19" t="s">
        <v>33</v>
      </c>
      <c r="B14" s="19" t="s">
        <v>29</v>
      </c>
      <c r="C14" s="6">
        <v>249</v>
      </c>
      <c r="D14" s="19" t="s">
        <v>30</v>
      </c>
      <c r="E14" s="20"/>
      <c r="F14" s="19"/>
      <c r="G14" s="7">
        <f>(G10/C14)*1000</f>
        <v>0</v>
      </c>
      <c r="H14" s="19" t="s">
        <v>31</v>
      </c>
      <c r="I14" s="19"/>
    </row>
    <row r="15" spans="1:10" x14ac:dyDescent="0.3">
      <c r="G15" s="2"/>
    </row>
    <row r="16" spans="1:10" x14ac:dyDescent="0.3">
      <c r="A16" t="s">
        <v>18</v>
      </c>
      <c r="B16" t="s">
        <v>9</v>
      </c>
      <c r="C16" s="6"/>
      <c r="D16" t="s">
        <v>5</v>
      </c>
      <c r="E16" s="3">
        <v>5.3406000000000003E-5</v>
      </c>
      <c r="F16" t="s">
        <v>4</v>
      </c>
      <c r="G16" s="7">
        <f>E16*C16</f>
        <v>0</v>
      </c>
      <c r="H16" t="s">
        <v>4</v>
      </c>
    </row>
    <row r="17" spans="1:15" x14ac:dyDescent="0.3">
      <c r="C17" s="6"/>
      <c r="D17" t="s">
        <v>3</v>
      </c>
      <c r="E17" s="3">
        <v>5.3406000000000003E-5</v>
      </c>
      <c r="F17" t="s">
        <v>4</v>
      </c>
      <c r="G17" s="8">
        <f>C17/E17</f>
        <v>0</v>
      </c>
      <c r="H17" t="s">
        <v>6</v>
      </c>
    </row>
    <row r="18" spans="1:15" x14ac:dyDescent="0.3">
      <c r="C18" s="11"/>
      <c r="E18" s="3"/>
      <c r="G18" s="21"/>
    </row>
    <row r="19" spans="1:15" x14ac:dyDescent="0.3">
      <c r="A19" s="19" t="s">
        <v>34</v>
      </c>
      <c r="B19" s="19" t="s">
        <v>29</v>
      </c>
      <c r="C19" s="6">
        <v>124</v>
      </c>
      <c r="D19" s="19" t="s">
        <v>30</v>
      </c>
      <c r="E19" s="20"/>
      <c r="F19" s="19"/>
      <c r="G19" s="7">
        <f>(G16/C19)*1000</f>
        <v>0</v>
      </c>
      <c r="H19" s="19" t="s">
        <v>31</v>
      </c>
      <c r="I19" s="19"/>
    </row>
    <row r="20" spans="1:15" x14ac:dyDescent="0.3">
      <c r="E20" s="4"/>
      <c r="G20" s="2"/>
    </row>
    <row r="21" spans="1:15" x14ac:dyDescent="0.3">
      <c r="A21" t="s">
        <v>18</v>
      </c>
      <c r="B21" t="s">
        <v>8</v>
      </c>
      <c r="C21" s="6"/>
      <c r="D21" t="s">
        <v>5</v>
      </c>
      <c r="E21" s="3">
        <v>5.3406000000000003E-5</v>
      </c>
      <c r="F21" t="s">
        <v>4</v>
      </c>
      <c r="G21" s="7">
        <f>E21*C21</f>
        <v>0</v>
      </c>
      <c r="H21" t="s">
        <v>4</v>
      </c>
    </row>
    <row r="22" spans="1:15" x14ac:dyDescent="0.3">
      <c r="C22" s="6"/>
      <c r="D22" t="s">
        <v>3</v>
      </c>
      <c r="E22" s="3">
        <v>5.3406000000000003E-5</v>
      </c>
      <c r="F22" t="s">
        <v>4</v>
      </c>
      <c r="G22" s="8">
        <f>C22/E22</f>
        <v>0</v>
      </c>
      <c r="H22" t="s">
        <v>6</v>
      </c>
    </row>
    <row r="23" spans="1:15" x14ac:dyDescent="0.3">
      <c r="C23" s="11"/>
      <c r="E23" s="3"/>
      <c r="G23" s="21"/>
    </row>
    <row r="24" spans="1:15" x14ac:dyDescent="0.3">
      <c r="A24" s="19" t="s">
        <v>35</v>
      </c>
      <c r="B24" s="19" t="s">
        <v>29</v>
      </c>
      <c r="C24" s="6">
        <v>124</v>
      </c>
      <c r="D24" s="19" t="s">
        <v>30</v>
      </c>
      <c r="E24" s="20"/>
      <c r="F24" s="19"/>
      <c r="G24" s="7">
        <f>(G21/C24)*1000</f>
        <v>0</v>
      </c>
      <c r="H24" s="19" t="s">
        <v>31</v>
      </c>
      <c r="I24" s="19"/>
    </row>
    <row r="25" spans="1:15" x14ac:dyDescent="0.3">
      <c r="C25" s="11"/>
      <c r="E25" s="3"/>
      <c r="G25" s="21"/>
    </row>
    <row r="26" spans="1:15" x14ac:dyDescent="0.3">
      <c r="A26" t="s">
        <v>18</v>
      </c>
      <c r="B26" t="s">
        <v>7</v>
      </c>
      <c r="C26" s="6"/>
      <c r="D26" t="s">
        <v>5</v>
      </c>
      <c r="E26" s="17">
        <v>3.2620000000000003E-2</v>
      </c>
      <c r="F26" t="s">
        <v>4</v>
      </c>
      <c r="G26" s="7">
        <f>E26*C26</f>
        <v>0</v>
      </c>
      <c r="H26" t="s">
        <v>4</v>
      </c>
    </row>
    <row r="27" spans="1:15" x14ac:dyDescent="0.3">
      <c r="C27" s="6"/>
      <c r="D27" t="s">
        <v>3</v>
      </c>
      <c r="E27" s="17">
        <v>3.2620000000000003E-2</v>
      </c>
      <c r="F27" t="s">
        <v>4</v>
      </c>
      <c r="G27" s="8">
        <f>C27/E27</f>
        <v>0</v>
      </c>
      <c r="H27" t="s">
        <v>6</v>
      </c>
    </row>
    <row r="28" spans="1:15" x14ac:dyDescent="0.3">
      <c r="O28" s="5"/>
    </row>
    <row r="29" spans="1:15" x14ac:dyDescent="0.3">
      <c r="A29" t="s">
        <v>13</v>
      </c>
      <c r="B29" t="s">
        <v>10</v>
      </c>
      <c r="C29" s="6">
        <v>50000</v>
      </c>
      <c r="D29" t="s">
        <v>5</v>
      </c>
      <c r="E29" s="3">
        <v>3.3569300000000003E-4</v>
      </c>
      <c r="F29" t="s">
        <v>11</v>
      </c>
      <c r="G29" s="7">
        <f>E29*C29</f>
        <v>16.784650000000003</v>
      </c>
      <c r="H29" t="s">
        <v>12</v>
      </c>
      <c r="O29" s="5"/>
    </row>
    <row r="30" spans="1:15" x14ac:dyDescent="0.3">
      <c r="C30" s="6"/>
      <c r="D30" t="s">
        <v>12</v>
      </c>
      <c r="E30" s="3">
        <v>3.3569300000000003E-4</v>
      </c>
      <c r="F30" t="s">
        <v>11</v>
      </c>
      <c r="G30" s="8">
        <f>C30/E30</f>
        <v>0</v>
      </c>
      <c r="H30" t="s">
        <v>6</v>
      </c>
      <c r="O30" s="5"/>
    </row>
    <row r="31" spans="1:15" x14ac:dyDescent="0.3">
      <c r="E31" s="5"/>
      <c r="G31" s="2"/>
      <c r="O31" s="5"/>
    </row>
    <row r="32" spans="1:15" x14ac:dyDescent="0.3">
      <c r="A32" t="s">
        <v>13</v>
      </c>
      <c r="B32" t="s">
        <v>10</v>
      </c>
      <c r="C32" s="6"/>
      <c r="D32" t="s">
        <v>5</v>
      </c>
      <c r="E32" s="3">
        <v>3.3569300000000003E-4</v>
      </c>
      <c r="F32" t="s">
        <v>11</v>
      </c>
      <c r="G32" s="7">
        <f>E32*C32</f>
        <v>0</v>
      </c>
      <c r="H32" t="s">
        <v>12</v>
      </c>
    </row>
    <row r="33" spans="1:8" x14ac:dyDescent="0.3">
      <c r="C33" s="6"/>
      <c r="D33" t="s">
        <v>12</v>
      </c>
      <c r="E33" s="3">
        <v>3.3569300000000003E-4</v>
      </c>
      <c r="F33" t="s">
        <v>11</v>
      </c>
      <c r="G33" s="8">
        <f>C33/E33</f>
        <v>0</v>
      </c>
      <c r="H33" t="s">
        <v>6</v>
      </c>
    </row>
    <row r="35" spans="1:8" s="1" customFormat="1" x14ac:dyDescent="0.3">
      <c r="A35" s="1" t="s">
        <v>14</v>
      </c>
      <c r="G35" s="1" t="s">
        <v>19</v>
      </c>
    </row>
    <row r="36" spans="1:8" x14ac:dyDescent="0.3">
      <c r="B36" t="s">
        <v>20</v>
      </c>
      <c r="C36" s="6"/>
      <c r="E36">
        <f>10^-3</f>
        <v>1E-3</v>
      </c>
      <c r="G36" s="9">
        <f>C36*E36</f>
        <v>0</v>
      </c>
      <c r="H36" t="s">
        <v>15</v>
      </c>
    </row>
    <row r="37" spans="1:8" x14ac:dyDescent="0.3">
      <c r="E37">
        <f>10^-6</f>
        <v>9.9999999999999995E-7</v>
      </c>
      <c r="G37" s="16">
        <f>C36*E37</f>
        <v>0</v>
      </c>
      <c r="H37" t="s">
        <v>16</v>
      </c>
    </row>
    <row r="38" spans="1:8" x14ac:dyDescent="0.3">
      <c r="E38">
        <f>10^-9</f>
        <v>1.0000000000000001E-9</v>
      </c>
      <c r="G38" s="12">
        <f>C36*E38</f>
        <v>0</v>
      </c>
      <c r="H38" t="s">
        <v>17</v>
      </c>
    </row>
  </sheetData>
  <pageMargins left="0.7" right="0.7" top="0.75" bottom="0.75" header="0.3" footer="0.3"/>
  <pageSetup orientation="portrait" r:id="rId1"/>
  <ignoredErrors>
    <ignoredError sqref="G5 G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FGRIO-FGR2IO series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Mehle</dc:creator>
  <cp:lastModifiedBy>Philip Mehle</cp:lastModifiedBy>
  <dcterms:created xsi:type="dcterms:W3CDTF">2012-11-08T14:52:08Z</dcterms:created>
  <dcterms:modified xsi:type="dcterms:W3CDTF">2021-10-21T15:05:20Z</dcterms:modified>
</cp:coreProperties>
</file>